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520" windowWidth="15480" windowHeight="91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28" i="1"/>
  <c r="O28"/>
  <c r="N28"/>
  <c r="P27"/>
  <c r="O27"/>
  <c r="N27"/>
  <c r="P26"/>
  <c r="O26"/>
  <c r="N26"/>
  <c r="P25"/>
  <c r="O25"/>
  <c r="N25"/>
  <c r="P24"/>
  <c r="O24"/>
  <c r="N24"/>
  <c r="P23"/>
  <c r="O23"/>
  <c r="N23"/>
  <c r="F21" l="1"/>
  <c r="I21"/>
  <c r="J21"/>
  <c r="K21"/>
  <c r="L21"/>
  <c r="M21"/>
  <c r="N21"/>
  <c r="O21"/>
  <c r="F30"/>
  <c r="G30"/>
  <c r="H30"/>
  <c r="I30"/>
  <c r="J30"/>
  <c r="K30"/>
  <c r="L30"/>
  <c r="L41" s="1"/>
  <c r="M30"/>
  <c r="N32"/>
  <c r="N30"/>
  <c r="O32"/>
  <c r="O30" s="1"/>
  <c r="P32"/>
  <c r="F36"/>
  <c r="I36"/>
  <c r="J36"/>
  <c r="K36"/>
  <c r="L36"/>
  <c r="M36"/>
  <c r="M41" s="1"/>
  <c r="N38"/>
  <c r="N36" s="1"/>
  <c r="N41" s="1"/>
  <c r="O38"/>
  <c r="O36" s="1"/>
  <c r="P38"/>
  <c r="N39"/>
  <c r="O39"/>
  <c r="N40"/>
  <c r="O40"/>
  <c r="P40"/>
  <c r="K41"/>
  <c r="I41" l="1"/>
  <c r="O41"/>
  <c r="J41"/>
  <c r="F41"/>
</calcChain>
</file>

<file path=xl/sharedStrings.xml><?xml version="1.0" encoding="utf-8"?>
<sst xmlns="http://schemas.openxmlformats.org/spreadsheetml/2006/main" count="146" uniqueCount="111">
  <si>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</si>
  <si>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</si>
  <si>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</si>
  <si>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</si>
  <si>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</si>
  <si>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</si>
  <si>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</si>
  <si>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</si>
  <si>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</si>
  <si>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</si>
  <si>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</si>
  <si>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</si>
  <si>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</si>
  <si>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</si>
  <si>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</si>
  <si>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</si>
  <si>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</si>
  <si>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</si>
  <si>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</si>
  <si>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</si>
  <si>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</si>
  <si>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</si>
  <si>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</si>
  <si>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</si>
  <si>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</si>
  <si>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</si>
  <si>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</si>
  <si>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</si>
  <si>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</si>
  <si>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</si>
  <si>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</si>
  <si>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</si>
  <si>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</si>
  <si>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</si>
  <si>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</si>
  <si>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</si>
  <si>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</si>
  <si>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</si>
  <si>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</si>
  <si>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</si>
  <si>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</si>
  <si>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</si>
  <si>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</si>
  <si>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</si>
  <si>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</si>
  <si>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</si>
  <si>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</si>
  <si>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</si>
  <si>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</si>
  <si>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</si>
  <si>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</si>
  <si>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</si>
  <si>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</si>
  <si>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</si>
  <si>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</si>
  <si>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</si>
  <si>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</si>
  <si>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</si>
  <si>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</si>
  <si>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</si>
  <si>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</si>
  <si>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</si>
  <si>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</si>
  <si>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</si>
  <si>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</si>
  <si>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</si>
  <si>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</si>
  <si>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</si>
  <si>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</si>
  <si>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</si>
  <si>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</si>
  <si>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</si>
  <si>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</si>
  <si>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</si>
  <si>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</si>
  <si>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</si>
  <si>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</si>
  <si>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</si>
  <si>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</si>
  <si>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</si>
  <si>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</si>
  <si>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</si>
  <si>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</si>
  <si>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</si>
  <si>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</si>
  <si>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</si>
  <si>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</si>
  <si>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</si>
  <si>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</si>
  <si>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ГАПОУ РО "РКТМ"</t>
  </si>
  <si>
    <t>Пряхин И.В.</t>
  </si>
  <si>
    <t>Селиванова Н.Ю.</t>
  </si>
  <si>
    <t>01 января 2018 г.</t>
  </si>
  <si>
    <t>17</t>
  </si>
  <si>
    <t>4.субсидия на выполнение государственного (муниципального) задания•1</t>
  </si>
  <si>
    <t>6166020482</t>
  </si>
  <si>
    <t>ГОД</t>
  </si>
  <si>
    <t>01.01.2018</t>
  </si>
  <si>
    <t>500</t>
  </si>
  <si>
    <t>Фонд оплаты труда учреждений</t>
  </si>
  <si>
    <t>111</t>
  </si>
  <si>
    <t>112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</si>
  <si>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</si>
  <si>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</si>
  <si>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</si>
  <si>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</si>
  <si>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</si>
  <si>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</si>
  <si>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</si>
  <si>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</si>
  <si>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Уплата налога на имущество организаций и земельного налога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</si>
</sst>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4" borderId="28" xfId="0" applyNumberFormat="1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left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49" fontId="2" fillId="24" borderId="34" xfId="0" applyNumberFormat="1" applyFont="1" applyFill="1" applyBorder="1" applyAlignment="1">
      <alignment horizontal="right"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49" fontId="2" fillId="24" borderId="38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6" borderId="40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49" fontId="2" fillId="24" borderId="41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4" borderId="43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13" xfId="0" applyNumberFormat="1" applyFont="1" applyFill="1" applyBorder="1" applyAlignment="1">
      <alignment horizontal="right"/>
    </xf>
    <xf numFmtId="165" fontId="2" fillId="26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10" xfId="0" applyNumberFormat="1" applyFont="1" applyFill="1" applyBorder="1" applyAlignment="1" applyProtection="1">
      <alignment horizontal="right"/>
    </xf>
    <xf numFmtId="49" fontId="2" fillId="24" borderId="41" xfId="0" applyNumberFormat="1" applyFont="1" applyFill="1" applyBorder="1" applyAlignment="1">
      <alignment horizontal="left" wrapText="1" indent="2"/>
    </xf>
    <xf numFmtId="49" fontId="2" fillId="24" borderId="47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28" borderId="41" xfId="0" applyNumberFormat="1" applyFont="1" applyFill="1" applyBorder="1" applyAlignment="1">
      <alignment horizontal="left" wrapText="1" indent="1"/>
    </xf>
    <xf numFmtId="49" fontId="2" fillId="28" borderId="16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10" xfId="0" applyNumberFormat="1" applyFont="1" applyFill="1" applyBorder="1" applyAlignment="1" applyProtection="1">
      <alignment horizontal="right"/>
      <protection locked="0"/>
    </xf>
    <xf numFmtId="165" fontId="2" fillId="30" borderId="10" xfId="0" applyNumberFormat="1" applyFont="1" applyFill="1" applyBorder="1" applyAlignment="1">
      <alignment horizontal="right"/>
    </xf>
    <xf numFmtId="165" fontId="2" fillId="30" borderId="17" xfId="0" applyNumberFormat="1" applyFont="1" applyFill="1" applyBorder="1" applyAlignment="1">
      <alignment horizontal="right"/>
    </xf>
    <xf numFmtId="49" fontId="0" fillId="29" borderId="0" xfId="0" applyNumberFormat="1" applyFill="1"/>
    <xf numFmtId="0" fontId="0" fillId="29" borderId="0" xfId="0" applyNumberFormat="1" applyFill="1"/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65" fontId="2" fillId="26" borderId="30" xfId="0" applyNumberFormat="1" applyFont="1" applyFill="1" applyBorder="1" applyAlignment="1">
      <alignment horizontal="right"/>
    </xf>
    <xf numFmtId="165" fontId="2" fillId="26" borderId="51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49" fontId="2" fillId="24" borderId="3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51" xfId="0" applyNumberFormat="1" applyFont="1" applyFill="1" applyBorder="1" applyAlignment="1">
      <alignment horizontal="center"/>
    </xf>
    <xf numFmtId="49" fontId="21" fillId="24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" fillId="24" borderId="39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49" fontId="2" fillId="29" borderId="22" xfId="0" applyNumberFormat="1" applyFont="1" applyFill="1" applyBorder="1" applyAlignment="1" applyProtection="1">
      <alignment horizontal="center"/>
      <protection locked="0"/>
    </xf>
    <xf numFmtId="49" fontId="2" fillId="29" borderId="48" xfId="0" applyNumberFormat="1" applyFont="1" applyFill="1" applyBorder="1" applyAlignment="1" applyProtection="1">
      <alignment horizontal="center"/>
      <protection locked="0"/>
    </xf>
    <xf numFmtId="49" fontId="2" fillId="29" borderId="2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0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48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24" borderId="44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50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24" borderId="22" xfId="0" applyNumberFormat="1" applyFont="1" applyFill="1" applyBorder="1" applyAlignment="1">
      <alignment horizontal="center"/>
    </xf>
    <xf numFmtId="49" fontId="2" fillId="24" borderId="48" xfId="0" applyNumberFormat="1" applyFont="1" applyFill="1" applyBorder="1" applyAlignment="1">
      <alignment horizontal="center"/>
    </xf>
    <xf numFmtId="49" fontId="2" fillId="24" borderId="23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5"/>
  <sheetViews>
    <sheetView tabSelected="1" workbookViewId="0"/>
  </sheetViews>
  <sheetFormatPr defaultRowHeight="1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50" customFormat="1" ht="12.75" customHeight="1">
      <c r="A1" s="48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49"/>
      <c r="O1" s="36"/>
      <c r="P1" s="98"/>
      <c r="Q1" s="98"/>
    </row>
    <row r="2" spans="1:17" s="50" customFormat="1" ht="12.75" customHeight="1" thickBot="1">
      <c r="A2" s="51"/>
      <c r="B2" s="116" t="s">
        <v>56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30"/>
      <c r="O2" s="52" t="s">
        <v>1</v>
      </c>
      <c r="P2" s="98"/>
      <c r="Q2" s="98" t="s">
        <v>77</v>
      </c>
    </row>
    <row r="3" spans="1:17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78</v>
      </c>
    </row>
    <row r="4" spans="1:17" ht="12.75" customHeight="1">
      <c r="A4" s="16"/>
      <c r="B4" s="17"/>
      <c r="C4" s="17"/>
      <c r="D4" s="17"/>
      <c r="E4" s="17"/>
      <c r="F4" s="20"/>
      <c r="G4" s="21" t="s">
        <v>15</v>
      </c>
      <c r="H4" s="132" t="s">
        <v>92</v>
      </c>
      <c r="I4" s="132"/>
      <c r="J4" s="132"/>
      <c r="K4" s="17"/>
      <c r="L4" s="17"/>
      <c r="M4" s="19"/>
      <c r="N4" s="23" t="s">
        <v>39</v>
      </c>
      <c r="O4" s="53">
        <v>43101</v>
      </c>
      <c r="P4" s="98" t="s">
        <v>98</v>
      </c>
      <c r="Q4" s="98" t="s">
        <v>79</v>
      </c>
    </row>
    <row r="5" spans="1:17">
      <c r="A5" s="117" t="s">
        <v>31</v>
      </c>
      <c r="B5" s="118"/>
      <c r="C5" s="118"/>
      <c r="D5" s="17"/>
      <c r="E5" s="133" t="s">
        <v>89</v>
      </c>
      <c r="F5" s="133"/>
      <c r="G5" s="133"/>
      <c r="H5" s="133"/>
      <c r="I5" s="133"/>
      <c r="J5" s="133"/>
      <c r="K5" s="133"/>
      <c r="L5" s="133"/>
      <c r="M5" s="39"/>
      <c r="N5" s="32" t="s">
        <v>26</v>
      </c>
      <c r="O5" s="55"/>
      <c r="P5" s="98" t="s">
        <v>97</v>
      </c>
      <c r="Q5" s="98" t="s">
        <v>80</v>
      </c>
    </row>
    <row r="6" spans="1:17" ht="22.5" customHeight="1">
      <c r="A6" s="117" t="s">
        <v>32</v>
      </c>
      <c r="B6" s="118"/>
      <c r="C6" s="118"/>
      <c r="D6" s="22"/>
      <c r="E6" s="127"/>
      <c r="F6" s="128"/>
      <c r="G6" s="128"/>
      <c r="H6" s="128"/>
      <c r="I6" s="128"/>
      <c r="J6" s="128"/>
      <c r="K6" s="128"/>
      <c r="L6" s="128"/>
      <c r="M6" s="39"/>
      <c r="N6" s="32"/>
      <c r="O6" s="41"/>
      <c r="P6" s="98"/>
      <c r="Q6" s="98" t="s">
        <v>81</v>
      </c>
    </row>
    <row r="7" spans="1:17" ht="22.5" customHeight="1">
      <c r="A7" s="117" t="s">
        <v>33</v>
      </c>
      <c r="B7" s="117"/>
      <c r="C7" s="117"/>
      <c r="D7" s="22"/>
      <c r="E7" s="127"/>
      <c r="F7" s="127"/>
      <c r="G7" s="127"/>
      <c r="H7" s="127"/>
      <c r="I7" s="127"/>
      <c r="J7" s="127"/>
      <c r="K7" s="127"/>
      <c r="L7" s="127"/>
      <c r="M7" s="38"/>
      <c r="N7" s="42" t="s">
        <v>54</v>
      </c>
      <c r="O7" s="54"/>
      <c r="P7" s="98" t="s">
        <v>24</v>
      </c>
      <c r="Q7" s="98" t="s">
        <v>82</v>
      </c>
    </row>
    <row r="8" spans="1:17">
      <c r="A8" s="117" t="s">
        <v>34</v>
      </c>
      <c r="B8" s="117"/>
      <c r="C8" s="117"/>
      <c r="D8" s="22"/>
      <c r="E8" s="134"/>
      <c r="F8" s="134"/>
      <c r="G8" s="134"/>
      <c r="H8" s="134"/>
      <c r="I8" s="134"/>
      <c r="J8" s="134"/>
      <c r="K8" s="134"/>
      <c r="L8" s="134"/>
      <c r="M8" s="19"/>
      <c r="N8" s="23" t="s">
        <v>26</v>
      </c>
      <c r="O8" s="55"/>
      <c r="P8" s="98"/>
      <c r="Q8" s="98" t="s">
        <v>83</v>
      </c>
    </row>
    <row r="9" spans="1:17">
      <c r="A9" s="117" t="s">
        <v>35</v>
      </c>
      <c r="B9" s="117"/>
      <c r="C9" s="117"/>
      <c r="D9" s="22"/>
      <c r="E9" s="135"/>
      <c r="F9" s="135"/>
      <c r="G9" s="135"/>
      <c r="H9" s="135"/>
      <c r="I9" s="135"/>
      <c r="J9" s="135"/>
      <c r="K9" s="135"/>
      <c r="L9" s="135"/>
      <c r="M9" s="19"/>
      <c r="N9" s="23" t="s">
        <v>40</v>
      </c>
      <c r="O9" s="55"/>
      <c r="P9" s="98" t="s">
        <v>95</v>
      </c>
      <c r="Q9" s="98" t="s">
        <v>84</v>
      </c>
    </row>
    <row r="10" spans="1:17">
      <c r="A10" s="117" t="s">
        <v>36</v>
      </c>
      <c r="B10" s="117"/>
      <c r="C10" s="117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96</v>
      </c>
      <c r="Q10" s="98" t="s">
        <v>85</v>
      </c>
    </row>
    <row r="11" spans="1:17">
      <c r="A11" s="117" t="s">
        <v>37</v>
      </c>
      <c r="B11" s="117"/>
      <c r="C11" s="117"/>
      <c r="D11" s="22"/>
      <c r="E11" s="135" t="s">
        <v>94</v>
      </c>
      <c r="F11" s="135"/>
      <c r="G11" s="135"/>
      <c r="H11" s="135"/>
      <c r="I11" s="135"/>
      <c r="J11" s="135"/>
      <c r="K11" s="135"/>
      <c r="L11" s="135"/>
      <c r="M11" s="19"/>
      <c r="N11" s="23"/>
      <c r="O11" s="28"/>
      <c r="P11" s="98"/>
      <c r="Q11" s="98" t="s">
        <v>86</v>
      </c>
    </row>
    <row r="12" spans="1:17" ht="12.75" customHeight="1">
      <c r="A12" s="178" t="s">
        <v>55</v>
      </c>
      <c r="B12" s="118"/>
      <c r="C12" s="118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 t="s">
        <v>91</v>
      </c>
      <c r="Q12" s="98" t="s">
        <v>87</v>
      </c>
    </row>
    <row r="13" spans="1:17" ht="12.75" customHeight="1" thickBot="1">
      <c r="A13" s="117" t="s">
        <v>2</v>
      </c>
      <c r="B13" s="118"/>
      <c r="C13" s="118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88</v>
      </c>
    </row>
    <row r="14" spans="1:17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>
      <c r="A15" s="136" t="s">
        <v>5</v>
      </c>
      <c r="B15" s="129" t="s">
        <v>11</v>
      </c>
      <c r="C15" s="119" t="s">
        <v>29</v>
      </c>
      <c r="D15" s="120"/>
      <c r="E15" s="121"/>
      <c r="F15" s="153" t="s">
        <v>74</v>
      </c>
      <c r="G15" s="154"/>
      <c r="H15" s="155"/>
      <c r="I15" s="138" t="s">
        <v>57</v>
      </c>
      <c r="J15" s="143"/>
      <c r="K15" s="143"/>
      <c r="L15" s="139"/>
      <c r="M15" s="140" t="s">
        <v>13</v>
      </c>
      <c r="N15" s="138" t="s">
        <v>4</v>
      </c>
      <c r="O15" s="139"/>
      <c r="P15" s="98"/>
      <c r="Q15" s="98"/>
    </row>
    <row r="16" spans="1:17">
      <c r="A16" s="137"/>
      <c r="B16" s="142"/>
      <c r="C16" s="122"/>
      <c r="D16" s="123"/>
      <c r="E16" s="124"/>
      <c r="F16" s="156"/>
      <c r="G16" s="157"/>
      <c r="H16" s="158"/>
      <c r="I16" s="119" t="s">
        <v>58</v>
      </c>
      <c r="J16" s="165" t="s">
        <v>59</v>
      </c>
      <c r="K16" s="166"/>
      <c r="L16" s="150" t="s">
        <v>61</v>
      </c>
      <c r="M16" s="141"/>
      <c r="N16" s="129" t="s">
        <v>30</v>
      </c>
      <c r="O16" s="129" t="s">
        <v>14</v>
      </c>
      <c r="P16" s="98"/>
      <c r="Q16" s="98"/>
    </row>
    <row r="17" spans="1:17" ht="15" customHeight="1">
      <c r="A17" s="137"/>
      <c r="B17" s="142"/>
      <c r="C17" s="122"/>
      <c r="D17" s="123"/>
      <c r="E17" s="124"/>
      <c r="F17" s="156"/>
      <c r="G17" s="157"/>
      <c r="H17" s="158"/>
      <c r="I17" s="167"/>
      <c r="J17" s="129" t="s">
        <v>6</v>
      </c>
      <c r="K17" s="129" t="s">
        <v>60</v>
      </c>
      <c r="L17" s="151"/>
      <c r="M17" s="141"/>
      <c r="N17" s="142"/>
      <c r="O17" s="142"/>
      <c r="P17" s="98"/>
      <c r="Q17" s="98"/>
    </row>
    <row r="18" spans="1:17">
      <c r="A18" s="137"/>
      <c r="B18" s="142"/>
      <c r="C18" s="122"/>
      <c r="D18" s="123"/>
      <c r="E18" s="124"/>
      <c r="F18" s="12">
        <v>20</v>
      </c>
      <c r="G18" s="24" t="s">
        <v>93</v>
      </c>
      <c r="H18" s="25" t="s">
        <v>12</v>
      </c>
      <c r="I18" s="167"/>
      <c r="J18" s="142"/>
      <c r="K18" s="130"/>
      <c r="L18" s="151"/>
      <c r="M18" s="141"/>
      <c r="N18" s="142"/>
      <c r="O18" s="142"/>
      <c r="P18" s="98"/>
      <c r="Q18" s="98"/>
    </row>
    <row r="19" spans="1:17">
      <c r="A19" s="137"/>
      <c r="B19" s="162"/>
      <c r="C19" s="122"/>
      <c r="D19" s="123"/>
      <c r="E19" s="124"/>
      <c r="F19" s="163"/>
      <c r="G19" s="164"/>
      <c r="H19" s="158"/>
      <c r="I19" s="168"/>
      <c r="J19" s="142"/>
      <c r="K19" s="131"/>
      <c r="L19" s="152"/>
      <c r="M19" s="141"/>
      <c r="N19" s="142"/>
      <c r="O19" s="142"/>
      <c r="P19" s="97"/>
      <c r="Q19" s="97"/>
    </row>
    <row r="20" spans="1:17" ht="15.75" thickBot="1">
      <c r="A20" s="3" t="s">
        <v>25</v>
      </c>
      <c r="B20" s="4" t="s">
        <v>7</v>
      </c>
      <c r="C20" s="175" t="s">
        <v>24</v>
      </c>
      <c r="D20" s="176"/>
      <c r="E20" s="177"/>
      <c r="F20" s="138" t="s">
        <v>23</v>
      </c>
      <c r="G20" s="143"/>
      <c r="H20" s="139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7" ht="34.5">
      <c r="A21" s="65" t="s">
        <v>62</v>
      </c>
      <c r="B21" s="8" t="s">
        <v>8</v>
      </c>
      <c r="C21" s="172" t="s">
        <v>9</v>
      </c>
      <c r="D21" s="173"/>
      <c r="E21" s="174"/>
      <c r="F21" s="144">
        <f>SUM(F23:F29)</f>
        <v>36496100</v>
      </c>
      <c r="G21" s="145"/>
      <c r="H21" s="146"/>
      <c r="I21" s="68">
        <f t="shared" ref="I21:O21" si="0">SUM(I23:I29)</f>
        <v>0</v>
      </c>
      <c r="J21" s="69">
        <f t="shared" si="0"/>
        <v>36496100</v>
      </c>
      <c r="K21" s="67">
        <f t="shared" si="0"/>
        <v>0</v>
      </c>
      <c r="L21" s="69">
        <f t="shared" si="0"/>
        <v>36496100</v>
      </c>
      <c r="M21" s="69">
        <f t="shared" si="0"/>
        <v>36496100</v>
      </c>
      <c r="N21" s="69">
        <f t="shared" si="0"/>
        <v>0</v>
      </c>
      <c r="O21" s="70">
        <f t="shared" si="0"/>
        <v>0</v>
      </c>
    </row>
    <row r="22" spans="1:17">
      <c r="A22" s="82" t="s">
        <v>10</v>
      </c>
      <c r="B22" s="9"/>
      <c r="C22" s="159"/>
      <c r="D22" s="160"/>
      <c r="E22" s="161"/>
      <c r="F22" s="147"/>
      <c r="G22" s="148"/>
      <c r="H22" s="149"/>
      <c r="I22" s="71"/>
      <c r="J22" s="72"/>
      <c r="K22" s="73"/>
      <c r="L22" s="72"/>
      <c r="M22" s="74"/>
      <c r="N22" s="72"/>
      <c r="O22" s="75"/>
    </row>
    <row r="23" spans="1:17">
      <c r="A23" s="81" t="s">
        <v>99</v>
      </c>
      <c r="B23" s="9" t="s">
        <v>8</v>
      </c>
      <c r="C23" s="110" t="s">
        <v>100</v>
      </c>
      <c r="D23" s="111"/>
      <c r="E23" s="112"/>
      <c r="F23" s="113">
        <v>15643764.199999999</v>
      </c>
      <c r="G23" s="114"/>
      <c r="H23" s="115"/>
      <c r="I23" s="100"/>
      <c r="J23" s="100">
        <v>15643764.199999999</v>
      </c>
      <c r="K23" s="99"/>
      <c r="L23" s="93">
        <v>15643764.199999999</v>
      </c>
      <c r="M23" s="100">
        <v>15643764.199999999</v>
      </c>
      <c r="N23" s="14">
        <f t="shared" ref="N23:N28" si="1">J23-M23</f>
        <v>0</v>
      </c>
      <c r="O23" s="15">
        <f t="shared" ref="O23:O28" si="2">L23-M23</f>
        <v>0</v>
      </c>
      <c r="P23" s="57" t="str">
        <f t="shared" ref="P23:P28" si="3">C23&amp;D23&amp;E23</f>
        <v>111</v>
      </c>
      <c r="Q23" s="33"/>
    </row>
    <row r="24" spans="1:17" ht="34.5">
      <c r="A24" s="81" t="s">
        <v>102</v>
      </c>
      <c r="B24" s="9" t="s">
        <v>8</v>
      </c>
      <c r="C24" s="110" t="s">
        <v>101</v>
      </c>
      <c r="D24" s="111"/>
      <c r="E24" s="112"/>
      <c r="F24" s="113">
        <v>41239</v>
      </c>
      <c r="G24" s="114"/>
      <c r="H24" s="115"/>
      <c r="I24" s="100"/>
      <c r="J24" s="100">
        <v>41239</v>
      </c>
      <c r="K24" s="99"/>
      <c r="L24" s="93">
        <v>41239</v>
      </c>
      <c r="M24" s="100">
        <v>41239</v>
      </c>
      <c r="N24" s="14">
        <f t="shared" si="1"/>
        <v>0</v>
      </c>
      <c r="O24" s="15">
        <f t="shared" si="2"/>
        <v>0</v>
      </c>
      <c r="P24" s="57" t="str">
        <f t="shared" si="3"/>
        <v>112</v>
      </c>
      <c r="Q24" s="33"/>
    </row>
    <row r="25" spans="1:17" ht="68.25">
      <c r="A25" s="81" t="s">
        <v>104</v>
      </c>
      <c r="B25" s="9" t="s">
        <v>8</v>
      </c>
      <c r="C25" s="110" t="s">
        <v>103</v>
      </c>
      <c r="D25" s="111"/>
      <c r="E25" s="112"/>
      <c r="F25" s="113">
        <v>37116</v>
      </c>
      <c r="G25" s="114"/>
      <c r="H25" s="115"/>
      <c r="I25" s="100"/>
      <c r="J25" s="100">
        <v>37116</v>
      </c>
      <c r="K25" s="99"/>
      <c r="L25" s="93">
        <v>37116</v>
      </c>
      <c r="M25" s="100">
        <v>37116</v>
      </c>
      <c r="N25" s="14">
        <f t="shared" si="1"/>
        <v>0</v>
      </c>
      <c r="O25" s="15">
        <f t="shared" si="2"/>
        <v>0</v>
      </c>
      <c r="P25" s="57" t="str">
        <f t="shared" si="3"/>
        <v>113</v>
      </c>
      <c r="Q25" s="33"/>
    </row>
    <row r="26" spans="1:17" ht="57">
      <c r="A26" s="81" t="s">
        <v>105</v>
      </c>
      <c r="B26" s="9" t="s">
        <v>8</v>
      </c>
      <c r="C26" s="110" t="s">
        <v>106</v>
      </c>
      <c r="D26" s="111"/>
      <c r="E26" s="112"/>
      <c r="F26" s="113">
        <v>4698214.93</v>
      </c>
      <c r="G26" s="114"/>
      <c r="H26" s="115"/>
      <c r="I26" s="100"/>
      <c r="J26" s="100">
        <v>4698214.93</v>
      </c>
      <c r="K26" s="99"/>
      <c r="L26" s="93">
        <v>4698214.93</v>
      </c>
      <c r="M26" s="100">
        <v>4698214.93</v>
      </c>
      <c r="N26" s="14">
        <f t="shared" si="1"/>
        <v>0</v>
      </c>
      <c r="O26" s="15">
        <f t="shared" si="2"/>
        <v>0</v>
      </c>
      <c r="P26" s="57" t="str">
        <f t="shared" si="3"/>
        <v>119</v>
      </c>
      <c r="Q26" s="33"/>
    </row>
    <row r="27" spans="1:17" ht="45.75">
      <c r="A27" s="81" t="s">
        <v>108</v>
      </c>
      <c r="B27" s="9" t="s">
        <v>8</v>
      </c>
      <c r="C27" s="110" t="s">
        <v>107</v>
      </c>
      <c r="D27" s="111"/>
      <c r="E27" s="112"/>
      <c r="F27" s="113">
        <v>9779181.9900000002</v>
      </c>
      <c r="G27" s="114"/>
      <c r="H27" s="115"/>
      <c r="I27" s="100"/>
      <c r="J27" s="100">
        <v>9779181.9900000002</v>
      </c>
      <c r="K27" s="99"/>
      <c r="L27" s="93">
        <v>9779181.9900000002</v>
      </c>
      <c r="M27" s="100">
        <v>9779181.9900000002</v>
      </c>
      <c r="N27" s="14">
        <f t="shared" si="1"/>
        <v>0</v>
      </c>
      <c r="O27" s="15">
        <f t="shared" si="2"/>
        <v>0</v>
      </c>
      <c r="P27" s="57" t="str">
        <f t="shared" si="3"/>
        <v>244</v>
      </c>
      <c r="Q27" s="33"/>
    </row>
    <row r="28" spans="1:17" ht="23.25">
      <c r="A28" s="81" t="s">
        <v>110</v>
      </c>
      <c r="B28" s="9" t="s">
        <v>8</v>
      </c>
      <c r="C28" s="110" t="s">
        <v>109</v>
      </c>
      <c r="D28" s="111"/>
      <c r="E28" s="112"/>
      <c r="F28" s="113">
        <v>6296583.8799999999</v>
      </c>
      <c r="G28" s="114"/>
      <c r="H28" s="115"/>
      <c r="I28" s="100"/>
      <c r="J28" s="100">
        <v>6296583.8799999999</v>
      </c>
      <c r="K28" s="99"/>
      <c r="L28" s="93">
        <v>6296583.8799999999</v>
      </c>
      <c r="M28" s="100">
        <v>6296583.8799999999</v>
      </c>
      <c r="N28" s="14">
        <f t="shared" si="1"/>
        <v>0</v>
      </c>
      <c r="O28" s="15">
        <f t="shared" si="2"/>
        <v>0</v>
      </c>
      <c r="P28" s="57" t="str">
        <f t="shared" si="3"/>
        <v>851</v>
      </c>
      <c r="Q28" s="33"/>
    </row>
    <row r="29" spans="1:17" ht="0.75" customHeight="1">
      <c r="A29" s="64"/>
      <c r="B29" s="59"/>
      <c r="C29" s="185"/>
      <c r="D29" s="186"/>
      <c r="E29" s="187"/>
      <c r="F29" s="192"/>
      <c r="G29" s="193"/>
      <c r="H29" s="194"/>
      <c r="I29" s="61"/>
      <c r="J29" s="62"/>
      <c r="K29" s="60"/>
      <c r="L29" s="62"/>
      <c r="M29" s="61"/>
      <c r="N29" s="62"/>
      <c r="O29" s="63"/>
    </row>
    <row r="30" spans="1:17" ht="57">
      <c r="A30" s="66" t="s">
        <v>64</v>
      </c>
      <c r="B30" s="76" t="s">
        <v>63</v>
      </c>
      <c r="C30" s="179" t="s">
        <v>9</v>
      </c>
      <c r="D30" s="180"/>
      <c r="E30" s="181"/>
      <c r="F30" s="195">
        <f t="shared" ref="F30:O30" si="4">SUM(F32:F33)</f>
        <v>0</v>
      </c>
      <c r="G30" s="196">
        <f t="shared" si="4"/>
        <v>0</v>
      </c>
      <c r="H30" s="197">
        <f t="shared" si="4"/>
        <v>0</v>
      </c>
      <c r="I30" s="78">
        <f t="shared" si="4"/>
        <v>0</v>
      </c>
      <c r="J30" s="79">
        <f t="shared" si="4"/>
        <v>0</v>
      </c>
      <c r="K30" s="77">
        <f t="shared" si="4"/>
        <v>0</v>
      </c>
      <c r="L30" s="79">
        <f t="shared" si="4"/>
        <v>0</v>
      </c>
      <c r="M30" s="79">
        <f t="shared" si="4"/>
        <v>0</v>
      </c>
      <c r="N30" s="79">
        <f t="shared" si="4"/>
        <v>0</v>
      </c>
      <c r="O30" s="80">
        <f t="shared" si="4"/>
        <v>0</v>
      </c>
    </row>
    <row r="31" spans="1:17">
      <c r="A31" s="82" t="s">
        <v>10</v>
      </c>
      <c r="B31" s="9"/>
      <c r="C31" s="159"/>
      <c r="D31" s="160"/>
      <c r="E31" s="161"/>
      <c r="F31" s="147"/>
      <c r="G31" s="148"/>
      <c r="H31" s="149"/>
      <c r="I31" s="71"/>
      <c r="J31" s="72"/>
      <c r="K31" s="73"/>
      <c r="L31" s="72"/>
      <c r="M31" s="74"/>
      <c r="N31" s="72"/>
      <c r="O31" s="75"/>
    </row>
    <row r="32" spans="1:17">
      <c r="A32" s="101"/>
      <c r="B32" s="102"/>
      <c r="C32" s="182"/>
      <c r="D32" s="183"/>
      <c r="E32" s="184"/>
      <c r="F32" s="198"/>
      <c r="G32" s="199"/>
      <c r="H32" s="200"/>
      <c r="I32" s="103"/>
      <c r="J32" s="103"/>
      <c r="K32" s="104"/>
      <c r="L32" s="105"/>
      <c r="M32" s="103"/>
      <c r="N32" s="106">
        <f>J32-M32</f>
        <v>0</v>
      </c>
      <c r="O32" s="107">
        <f>L32-M32</f>
        <v>0</v>
      </c>
      <c r="P32" s="108" t="str">
        <f>C32&amp;D32&amp;E32</f>
        <v/>
      </c>
      <c r="Q32" s="109"/>
    </row>
    <row r="33" spans="1:17" ht="0.75" customHeight="1">
      <c r="A33" s="64"/>
      <c r="B33" s="59"/>
      <c r="C33" s="185"/>
      <c r="D33" s="186"/>
      <c r="E33" s="187"/>
      <c r="F33" s="192"/>
      <c r="G33" s="193"/>
      <c r="H33" s="194"/>
      <c r="I33" s="61"/>
      <c r="J33" s="62"/>
      <c r="K33" s="60"/>
      <c r="L33" s="62"/>
      <c r="M33" s="61"/>
      <c r="N33" s="62"/>
      <c r="O33" s="63"/>
    </row>
    <row r="34" spans="1:17">
      <c r="A34" s="13"/>
      <c r="B34" s="10"/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11"/>
      <c r="N34" s="11"/>
      <c r="O34" s="11" t="s">
        <v>65</v>
      </c>
    </row>
    <row r="35" spans="1:17" ht="15.75" thickBot="1">
      <c r="A35" s="3" t="s">
        <v>25</v>
      </c>
      <c r="B35" s="6" t="s">
        <v>7</v>
      </c>
      <c r="C35" s="175" t="s">
        <v>24</v>
      </c>
      <c r="D35" s="176"/>
      <c r="E35" s="177"/>
      <c r="F35" s="138" t="s">
        <v>23</v>
      </c>
      <c r="G35" s="143"/>
      <c r="H35" s="139"/>
      <c r="I35" s="5" t="s">
        <v>22</v>
      </c>
      <c r="J35" s="6" t="s">
        <v>21</v>
      </c>
      <c r="K35" s="7" t="s">
        <v>20</v>
      </c>
      <c r="L35" s="6" t="s">
        <v>17</v>
      </c>
      <c r="M35" s="37" t="s">
        <v>16</v>
      </c>
      <c r="N35" s="6" t="s">
        <v>18</v>
      </c>
      <c r="O35" s="6" t="s">
        <v>19</v>
      </c>
    </row>
    <row r="36" spans="1:17" ht="45.75">
      <c r="A36" s="65" t="s">
        <v>66</v>
      </c>
      <c r="B36" s="8" t="s">
        <v>67</v>
      </c>
      <c r="C36" s="172" t="s">
        <v>9</v>
      </c>
      <c r="D36" s="173"/>
      <c r="E36" s="174"/>
      <c r="F36" s="144">
        <f>F38+F40</f>
        <v>0</v>
      </c>
      <c r="G36" s="145"/>
      <c r="H36" s="146"/>
      <c r="I36" s="68">
        <f t="shared" ref="I36:O36" si="5">I38+I40</f>
        <v>0</v>
      </c>
      <c r="J36" s="69">
        <f t="shared" si="5"/>
        <v>0</v>
      </c>
      <c r="K36" s="67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70">
        <f t="shared" si="5"/>
        <v>0</v>
      </c>
    </row>
    <row r="37" spans="1:17">
      <c r="A37" s="82" t="s">
        <v>10</v>
      </c>
      <c r="B37" s="9"/>
      <c r="C37" s="159"/>
      <c r="D37" s="160"/>
      <c r="E37" s="161"/>
      <c r="F37" s="147"/>
      <c r="G37" s="148"/>
      <c r="H37" s="149"/>
      <c r="I37" s="71"/>
      <c r="J37" s="72"/>
      <c r="K37" s="73"/>
      <c r="L37" s="72"/>
      <c r="M37" s="74"/>
      <c r="N37" s="72"/>
      <c r="O37" s="75"/>
    </row>
    <row r="38" spans="1:17">
      <c r="A38" s="81" t="s">
        <v>69</v>
      </c>
      <c r="B38" s="9" t="s">
        <v>68</v>
      </c>
      <c r="C38" s="159"/>
      <c r="D38" s="160"/>
      <c r="E38" s="161"/>
      <c r="F38" s="113"/>
      <c r="G38" s="114"/>
      <c r="H38" s="115"/>
      <c r="I38" s="35"/>
      <c r="J38" s="35"/>
      <c r="K38" s="34"/>
      <c r="L38" s="34"/>
      <c r="M38" s="94"/>
      <c r="N38" s="14">
        <f>J38-M38</f>
        <v>0</v>
      </c>
      <c r="O38" s="15">
        <f>L38-M38</f>
        <v>0</v>
      </c>
      <c r="P38" s="57" t="str">
        <f>C38&amp;D38&amp;E38</f>
        <v/>
      </c>
      <c r="Q38" s="33"/>
    </row>
    <row r="39" spans="1:17" ht="23.25">
      <c r="A39" s="95" t="s">
        <v>76</v>
      </c>
      <c r="B39" s="96" t="s">
        <v>75</v>
      </c>
      <c r="C39" s="210"/>
      <c r="D39" s="211"/>
      <c r="E39" s="212"/>
      <c r="F39" s="113"/>
      <c r="G39" s="114"/>
      <c r="H39" s="115"/>
      <c r="I39" s="85"/>
      <c r="J39" s="85"/>
      <c r="K39" s="84"/>
      <c r="L39" s="84"/>
      <c r="M39" s="94"/>
      <c r="N39" s="14">
        <f>J39-M39</f>
        <v>0</v>
      </c>
      <c r="O39" s="15">
        <f>L39-M39</f>
        <v>0</v>
      </c>
      <c r="P39" s="57"/>
      <c r="Q39" s="33"/>
    </row>
    <row r="40" spans="1:17" ht="34.5">
      <c r="A40" s="81" t="s">
        <v>70</v>
      </c>
      <c r="B40" s="76" t="s">
        <v>71</v>
      </c>
      <c r="C40" s="159"/>
      <c r="D40" s="160"/>
      <c r="E40" s="161"/>
      <c r="F40" s="201"/>
      <c r="G40" s="202"/>
      <c r="H40" s="203"/>
      <c r="I40" s="85"/>
      <c r="J40" s="85"/>
      <c r="K40" s="84"/>
      <c r="L40" s="84"/>
      <c r="M40" s="94"/>
      <c r="N40" s="86">
        <f>J40-M40</f>
        <v>0</v>
      </c>
      <c r="O40" s="87">
        <f>L40-M40</f>
        <v>0</v>
      </c>
      <c r="P40" s="57" t="str">
        <f>C40&amp;D40&amp;E40</f>
        <v/>
      </c>
      <c r="Q40" s="33"/>
    </row>
    <row r="41" spans="1:17" ht="15.75" thickBot="1">
      <c r="A41" s="83" t="s">
        <v>72</v>
      </c>
      <c r="B41" s="88" t="s">
        <v>73</v>
      </c>
      <c r="C41" s="204" t="s">
        <v>9</v>
      </c>
      <c r="D41" s="205"/>
      <c r="E41" s="206"/>
      <c r="F41" s="207">
        <f>F21+F30+F36</f>
        <v>36496100</v>
      </c>
      <c r="G41" s="208"/>
      <c r="H41" s="209"/>
      <c r="I41" s="90">
        <f t="shared" ref="I41:O41" si="6">I21+I30+I36</f>
        <v>0</v>
      </c>
      <c r="J41" s="91">
        <f t="shared" si="6"/>
        <v>36496100</v>
      </c>
      <c r="K41" s="89">
        <f t="shared" si="6"/>
        <v>0</v>
      </c>
      <c r="L41" s="91">
        <f t="shared" si="6"/>
        <v>36496100</v>
      </c>
      <c r="M41" s="91">
        <f t="shared" si="6"/>
        <v>36496100</v>
      </c>
      <c r="N41" s="91">
        <f t="shared" si="6"/>
        <v>0</v>
      </c>
      <c r="O41" s="92">
        <f t="shared" si="6"/>
        <v>0</v>
      </c>
    </row>
    <row r="43" spans="1:17" s="43" customFormat="1" ht="12.75" customHeight="1">
      <c r="A43" s="43" t="s">
        <v>47</v>
      </c>
      <c r="B43" s="170"/>
      <c r="C43" s="170"/>
      <c r="D43" s="170"/>
      <c r="E43" s="58"/>
      <c r="F43" s="188" t="s">
        <v>90</v>
      </c>
      <c r="G43" s="188"/>
      <c r="H43" s="188"/>
      <c r="I43" s="188"/>
      <c r="J43" s="190" t="s">
        <v>48</v>
      </c>
      <c r="K43" s="190"/>
      <c r="L43" s="45"/>
      <c r="M43" s="188"/>
      <c r="N43" s="188"/>
      <c r="O43" s="46"/>
    </row>
    <row r="44" spans="1:17" s="43" customFormat="1" ht="12.75" customHeight="1">
      <c r="B44" s="171" t="s">
        <v>43</v>
      </c>
      <c r="C44" s="171"/>
      <c r="D44" s="171"/>
      <c r="F44" s="189" t="s">
        <v>41</v>
      </c>
      <c r="G44" s="189"/>
      <c r="H44" s="189"/>
      <c r="I44" s="189"/>
      <c r="J44" s="190" t="s">
        <v>49</v>
      </c>
      <c r="K44" s="190"/>
      <c r="L44" s="44" t="s">
        <v>43</v>
      </c>
      <c r="M44" s="171" t="s">
        <v>41</v>
      </c>
      <c r="N44" s="171"/>
    </row>
    <row r="45" spans="1:17" s="43" customFormat="1" ht="12.75" customHeight="1"/>
    <row r="46" spans="1:17" s="43" customFormat="1" ht="12.75" customHeight="1">
      <c r="A46" s="43" t="s">
        <v>42</v>
      </c>
      <c r="B46" s="170"/>
      <c r="C46" s="170"/>
      <c r="D46" s="170"/>
      <c r="E46" s="58"/>
      <c r="F46" s="188" t="s">
        <v>91</v>
      </c>
      <c r="G46" s="188"/>
      <c r="H46" s="188"/>
      <c r="I46" s="188"/>
      <c r="J46" s="191" t="s">
        <v>44</v>
      </c>
      <c r="K46" s="191"/>
      <c r="L46" s="188"/>
      <c r="M46" s="188"/>
      <c r="N46" s="188"/>
      <c r="O46" s="188"/>
    </row>
    <row r="47" spans="1:17" s="43" customFormat="1" ht="12.75" customHeight="1">
      <c r="B47" s="171" t="s">
        <v>43</v>
      </c>
      <c r="C47" s="171"/>
      <c r="D47" s="171"/>
      <c r="F47" s="189" t="s">
        <v>41</v>
      </c>
      <c r="G47" s="189"/>
      <c r="H47" s="189"/>
      <c r="I47" s="189"/>
      <c r="L47" s="171" t="s">
        <v>50</v>
      </c>
      <c r="M47" s="171"/>
      <c r="N47" s="171"/>
      <c r="O47" s="171"/>
    </row>
    <row r="48" spans="1:17" s="43" customFormat="1" ht="12.75" customHeight="1">
      <c r="J48" s="190" t="s">
        <v>51</v>
      </c>
      <c r="K48" s="190"/>
      <c r="L48" s="56"/>
      <c r="M48" s="47"/>
      <c r="N48" s="188"/>
      <c r="O48" s="188"/>
    </row>
    <row r="49" spans="1:15" s="43" customFormat="1" ht="12.75" customHeight="1">
      <c r="L49" s="44" t="s">
        <v>45</v>
      </c>
      <c r="M49" s="44" t="s">
        <v>43</v>
      </c>
      <c r="N49" s="171" t="s">
        <v>41</v>
      </c>
      <c r="O49" s="171"/>
    </row>
    <row r="50" spans="1:15" s="43" customFormat="1" ht="12.75" customHeight="1">
      <c r="A50" s="43" t="s">
        <v>46</v>
      </c>
      <c r="B50" s="188"/>
      <c r="C50" s="188"/>
      <c r="D50" s="188"/>
      <c r="E50" s="46"/>
      <c r="F50" s="45"/>
      <c r="G50" s="45"/>
      <c r="H50" s="45"/>
      <c r="I50" s="188"/>
      <c r="J50" s="188"/>
      <c r="K50" s="188"/>
      <c r="L50" s="188"/>
    </row>
    <row r="51" spans="1:15" s="43" customFormat="1" ht="12.75" customHeight="1">
      <c r="B51" s="171" t="s">
        <v>45</v>
      </c>
      <c r="C51" s="171"/>
      <c r="D51" s="171"/>
      <c r="E51" s="189" t="s">
        <v>43</v>
      </c>
      <c r="F51" s="171"/>
      <c r="G51" s="171"/>
      <c r="H51" s="171"/>
      <c r="I51" s="171" t="s">
        <v>41</v>
      </c>
      <c r="J51" s="171"/>
      <c r="K51" s="171" t="s">
        <v>52</v>
      </c>
      <c r="L51" s="171"/>
    </row>
    <row r="52" spans="1:15" s="43" customFormat="1" ht="12.75" customHeight="1"/>
    <row r="53" spans="1:15" s="43" customFormat="1" ht="12.75" customHeight="1">
      <c r="A53" s="169" t="s">
        <v>53</v>
      </c>
      <c r="B53" s="169"/>
      <c r="C53" s="169"/>
      <c r="D53" s="169"/>
    </row>
    <row r="54" spans="1:15" s="43" customFormat="1" ht="12.75" customHeight="1"/>
    <row r="55" spans="1:15" s="43" customFormat="1" ht="12.75" customHeight="1"/>
  </sheetData>
  <mergeCells count="100">
    <mergeCell ref="C38:E38"/>
    <mergeCell ref="F38:H38"/>
    <mergeCell ref="C40:E40"/>
    <mergeCell ref="F40:H40"/>
    <mergeCell ref="C41:E41"/>
    <mergeCell ref="F41:H41"/>
    <mergeCell ref="C39:E39"/>
    <mergeCell ref="F23:H23"/>
    <mergeCell ref="C35:E35"/>
    <mergeCell ref="F35:H35"/>
    <mergeCell ref="C36:E36"/>
    <mergeCell ref="F36:H36"/>
    <mergeCell ref="F47:I47"/>
    <mergeCell ref="J43:K43"/>
    <mergeCell ref="F29:H29"/>
    <mergeCell ref="L47:O47"/>
    <mergeCell ref="F43:I43"/>
    <mergeCell ref="F44:I44"/>
    <mergeCell ref="F46:I46"/>
    <mergeCell ref="F39:H39"/>
    <mergeCell ref="F30:H30"/>
    <mergeCell ref="F31:H31"/>
    <mergeCell ref="F32:H32"/>
    <mergeCell ref="F33:H33"/>
    <mergeCell ref="F37:H37"/>
    <mergeCell ref="J48:K48"/>
    <mergeCell ref="M43:N43"/>
    <mergeCell ref="M44:N44"/>
    <mergeCell ref="J44:K44"/>
    <mergeCell ref="J46:K46"/>
    <mergeCell ref="L46:O46"/>
    <mergeCell ref="N48:O48"/>
    <mergeCell ref="N49:O49"/>
    <mergeCell ref="B50:D50"/>
    <mergeCell ref="B51:D51"/>
    <mergeCell ref="E51:H51"/>
    <mergeCell ref="I50:J50"/>
    <mergeCell ref="I51:J51"/>
    <mergeCell ref="K50:L50"/>
    <mergeCell ref="K51:L51"/>
    <mergeCell ref="A53:D53"/>
    <mergeCell ref="B43:D43"/>
    <mergeCell ref="B44:D44"/>
    <mergeCell ref="A11:C11"/>
    <mergeCell ref="C21:E21"/>
    <mergeCell ref="B47:D47"/>
    <mergeCell ref="B46:D46"/>
    <mergeCell ref="C20:E20"/>
    <mergeCell ref="A12:C12"/>
    <mergeCell ref="C30:E30"/>
    <mergeCell ref="C31:E31"/>
    <mergeCell ref="C32:E32"/>
    <mergeCell ref="C29:E29"/>
    <mergeCell ref="C33:E33"/>
    <mergeCell ref="C23:E23"/>
    <mergeCell ref="C37:E37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N15:O15"/>
    <mergeCell ref="M15:M19"/>
    <mergeCell ref="N16:N19"/>
    <mergeCell ref="O16:O19"/>
    <mergeCell ref="I15:L15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  <mergeCell ref="C27:E27"/>
    <mergeCell ref="F27:H27"/>
    <mergeCell ref="C28:E28"/>
    <mergeCell ref="F28:H28"/>
    <mergeCell ref="C24:E24"/>
    <mergeCell ref="F24:H24"/>
    <mergeCell ref="C25:E25"/>
    <mergeCell ref="F25:H25"/>
    <mergeCell ref="C26:E26"/>
    <mergeCell ref="F26:H26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Главный бухгалтер Парус</cp:lastModifiedBy>
  <cp:lastPrinted>2018-02-14T07:55:10Z</cp:lastPrinted>
  <dcterms:created xsi:type="dcterms:W3CDTF">2009-11-17T10:22:12Z</dcterms:created>
  <dcterms:modified xsi:type="dcterms:W3CDTF">2018-02-14T07:55:57Z</dcterms:modified>
</cp:coreProperties>
</file>